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UIDEZ\Desktop\201-190327-PROVINS-St Exupery\"/>
    </mc:Choice>
  </mc:AlternateContent>
  <bookViews>
    <workbookView xWindow="-343" yWindow="-77" windowWidth="28860" windowHeight="20323" tabRatio="500"/>
  </bookViews>
  <sheets>
    <sheet name="Grille répartition Quotes parts" sheetId="1" r:id="rId1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33" i="1" l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32" i="1"/>
  <c r="G32" i="1"/>
  <c r="N65" i="1"/>
  <c r="C60" i="1"/>
  <c r="C65" i="1" s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</calcChain>
</file>

<file path=xl/sharedStrings.xml><?xml version="1.0" encoding="utf-8"?>
<sst xmlns="http://schemas.openxmlformats.org/spreadsheetml/2006/main" count="54" uniqueCount="51">
  <si>
    <t>Surfaces pondérée</t>
    <phoneticPr fontId="2" type="noConversion"/>
  </si>
  <si>
    <t>Quotes parts brutes</t>
    <phoneticPr fontId="2" type="noConversion"/>
  </si>
  <si>
    <t>Quotes parts arrondies
(Tantièmes par  lot)</t>
    <phoneticPr fontId="2" type="noConversion"/>
  </si>
  <si>
    <t>K1</t>
    <phoneticPr fontId="2" type="noConversion"/>
  </si>
  <si>
    <t>Impacté</t>
    <phoneticPr fontId="2" type="noConversion"/>
  </si>
  <si>
    <t>K2</t>
    <phoneticPr fontId="2" type="noConversion"/>
  </si>
  <si>
    <t>K3</t>
    <phoneticPr fontId="2" type="noConversion"/>
  </si>
  <si>
    <t>Nb de voisins limitrophe</t>
    <phoneticPr fontId="2" type="noConversion"/>
  </si>
  <si>
    <t>K4</t>
    <phoneticPr fontId="2" type="noConversion"/>
  </si>
  <si>
    <t>Parties privatives</t>
    <phoneticPr fontId="2" type="noConversion"/>
  </si>
  <si>
    <t>Parties communes</t>
    <phoneticPr fontId="2" type="noConversion"/>
  </si>
  <si>
    <t>p..m.</t>
    <phoneticPr fontId="2" type="noConversion"/>
  </si>
  <si>
    <t>Voirie</t>
    <phoneticPr fontId="2" type="noConversion"/>
  </si>
  <si>
    <t>p..m.</t>
    <phoneticPr fontId="2" type="noConversion"/>
  </si>
  <si>
    <t>Espaces de stationnement</t>
    <phoneticPr fontId="2" type="noConversion"/>
  </si>
  <si>
    <t>p..m.</t>
    <phoneticPr fontId="2" type="noConversion"/>
  </si>
  <si>
    <t>Espace de gestion des déchets</t>
    <phoneticPr fontId="2" type="noConversion"/>
  </si>
  <si>
    <t>Espaces verts</t>
    <phoneticPr fontId="2" type="noConversion"/>
  </si>
  <si>
    <t>Sommes</t>
    <phoneticPr fontId="2" type="noConversion"/>
  </si>
  <si>
    <t>Lotissement Saint-Exupéry, NAUCELLES (15) de calcul des tantièmes de copropriété</t>
    <phoneticPr fontId="2" type="noConversion"/>
  </si>
  <si>
    <t>Grille de répartition des quotes parts</t>
    <phoneticPr fontId="2" type="noConversion"/>
  </si>
  <si>
    <t xml:space="preserve">Ennonciation des critères </t>
    <phoneticPr fontId="2" type="noConversion"/>
  </si>
  <si>
    <t>Cellule à compléter</t>
    <phoneticPr fontId="2" type="noConversion"/>
  </si>
  <si>
    <t>Cellule programmée</t>
    <phoneticPr fontId="2" type="noConversion"/>
  </si>
  <si>
    <t>N° lot</t>
    <phoneticPr fontId="2" type="noConversion"/>
  </si>
  <si>
    <t>Surface de la parcelle
 (m2)</t>
    <phoneticPr fontId="2" type="noConversion"/>
  </si>
  <si>
    <t>Potentialité de développé de surface</t>
    <phoneticPr fontId="2" type="noConversion"/>
  </si>
  <si>
    <t>Exposition vis à vis de la route</t>
    <phoneticPr fontId="2" type="noConversion"/>
  </si>
  <si>
    <t>Servitude(s)</t>
    <phoneticPr fontId="2" type="noConversion"/>
  </si>
  <si>
    <t>Nature des lots</t>
  </si>
  <si>
    <r>
      <t>Nature des lots :</t>
    </r>
    <r>
      <rPr>
        <sz val="14"/>
        <rFont val="Avenir Book"/>
      </rPr>
      <t xml:space="preserve"> Choisir dans la liste: Terrain à bâtir / Voirie / Places de stationnement / Espace de gestion des déchets / Espaces verts</t>
    </r>
  </si>
  <si>
    <r>
      <t xml:space="preserve">Surface de la parcelle (m²) : </t>
    </r>
    <r>
      <rPr>
        <sz val="14"/>
        <rFont val="Avenir Book"/>
      </rPr>
      <t>Indiquer la surface pour chaque lot</t>
    </r>
  </si>
  <si>
    <t>Potentalité de développé de surface :</t>
  </si>
  <si>
    <t>Emprise au sol constructible</t>
  </si>
  <si>
    <r>
      <t>emprise au sol constructible :</t>
    </r>
    <r>
      <rPr>
        <sz val="14"/>
        <rFont val="Avenir Book"/>
      </rPr>
      <t xml:space="preserve"> calcul en fonction du règlement du lotissement</t>
    </r>
  </si>
  <si>
    <r>
      <t>K1 :</t>
    </r>
    <r>
      <rPr>
        <sz val="14"/>
        <rFont val="Avenir Book"/>
      </rPr>
      <t xml:space="preserve"> coef donné</t>
    </r>
  </si>
  <si>
    <r>
      <t>Impacté :</t>
    </r>
    <r>
      <rPr>
        <sz val="14"/>
        <rFont val="Avenir Book"/>
      </rPr>
      <t xml:space="preserve"> remplir oui ou non</t>
    </r>
  </si>
  <si>
    <t>Cellule donnée</t>
  </si>
  <si>
    <r>
      <t>K2 :</t>
    </r>
    <r>
      <rPr>
        <sz val="14"/>
        <rFont val="Avenir Book"/>
      </rPr>
      <t xml:space="preserve"> coef=0,9 si oui et coef=1 si non (cellule programmée)</t>
    </r>
  </si>
  <si>
    <r>
      <t>K3 :</t>
    </r>
    <r>
      <rPr>
        <sz val="14"/>
        <rFont val="Avenir Book"/>
      </rPr>
      <t xml:space="preserve"> coef=0,75 si oui et coef=1 si non (cellule programmée)</t>
    </r>
  </si>
  <si>
    <r>
      <t>Nb de voicins limitrophe :</t>
    </r>
    <r>
      <rPr>
        <sz val="14"/>
        <rFont val="Avenir Book"/>
      </rPr>
      <t xml:space="preserve"> remplir 1, 2, 3 ou plus</t>
    </r>
  </si>
  <si>
    <r>
      <t>K4 :</t>
    </r>
    <r>
      <rPr>
        <sz val="14"/>
        <rFont val="Avenir Book"/>
      </rPr>
      <t xml:space="preserve"> coef=1.15 si 1, coef=1 si 2 et coef=0.85 si 3 ou plus</t>
    </r>
  </si>
  <si>
    <t>Servitude(s) :</t>
  </si>
  <si>
    <t>Exposition vis à vis à la route :</t>
  </si>
  <si>
    <r>
      <t>Surface pondérée :</t>
    </r>
    <r>
      <rPr>
        <sz val="14"/>
        <rFont val="Avenir Book"/>
      </rPr>
      <t xml:space="preserve"> Surface de la parcelle * K1 * K2 * K3 * K4</t>
    </r>
  </si>
  <si>
    <r>
      <t>Somme :</t>
    </r>
    <r>
      <rPr>
        <sz val="14"/>
        <rFont val="Avenir Book"/>
      </rPr>
      <t xml:space="preserve"> total des surfaces pondérées</t>
    </r>
  </si>
  <si>
    <r>
      <t>Quote part brute :</t>
    </r>
    <r>
      <rPr>
        <sz val="14"/>
        <rFont val="Avenir Book"/>
      </rPr>
      <t xml:space="preserve"> (surface pondérée x 1000) / total des surfaces pondérées</t>
    </r>
  </si>
  <si>
    <r>
      <t>Quote part arrondie :</t>
    </r>
    <r>
      <rPr>
        <sz val="14"/>
        <rFont val="Avenir Book"/>
      </rPr>
      <t xml:space="preserve"> quote part brute arrondie au supérieure ou inférieur</t>
    </r>
  </si>
  <si>
    <r>
      <t>Somme des quotes parts arrondies :</t>
    </r>
    <r>
      <rPr>
        <sz val="14"/>
        <rFont val="Avenir Book"/>
      </rPr>
      <t xml:space="preserve"> vérifier que la somme des quote part arrondie est égale à 1000</t>
    </r>
  </si>
  <si>
    <t>Confort de voisinage</t>
  </si>
  <si>
    <t>Confort de voisinage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</si>
</sst>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>
    <font>
      <sz val="10"/>
      <name val="Verdana"/>
    </font>
    <font>
      <b/>
      <sz val="14"/>
      <name val="Avenir Book"/>
    </font>
    <font>
      <sz val="8"/>
      <name val="Verdana"/>
    </font>
    <font>
      <sz val="10"/>
      <name val="Avenir Book"/>
    </font>
    <font>
      <sz val="14"/>
      <name val="Avenir Book"/>
    </font>
    <font>
      <u/>
      <sz val="14"/>
      <name val="Avenir Book"/>
    </font>
    <font>
      <i/>
      <sz val="11"/>
      <name val="Avenir Book"/>
    </font>
    <font>
      <b/>
      <sz val="11"/>
      <color indexed="9"/>
      <name val="Avenir Book"/>
    </font>
    <font>
      <b/>
      <sz val="11"/>
      <name val="Avenir Book"/>
    </font>
    <font>
      <b/>
      <sz val="12"/>
      <color indexed="9"/>
      <name val="Avenir Book"/>
    </font>
    <font>
      <b/>
      <sz val="12"/>
      <name val="Avenir Book"/>
    </font>
    <font>
      <sz val="11"/>
      <name val="Avenir Book"/>
    </font>
    <font>
      <b/>
      <sz val="11"/>
      <color indexed="10"/>
      <name val="Avenir Book"/>
    </font>
    <font>
      <sz val="11"/>
      <color indexed="10"/>
      <name val="Avenir Book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8"/>
      </patternFill>
    </fill>
    <fill>
      <patternFill patternType="solid">
        <fgColor indexed="6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2" borderId="0" xfId="0" applyFont="1" applyFill="1"/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/>
    </xf>
    <xf numFmtId="1" fontId="12" fillId="0" borderId="3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65" fontId="12" fillId="0" borderId="3" xfId="0" applyNumberFormat="1" applyFont="1" applyFill="1" applyBorder="1" applyAlignment="1">
      <alignment horizontal="center"/>
    </xf>
    <xf numFmtId="1" fontId="12" fillId="0" borderId="3" xfId="0" applyNumberFormat="1" applyFont="1" applyFill="1" applyBorder="1" applyAlignment="1">
      <alignment horizontal="center" vertical="center"/>
    </xf>
    <xf numFmtId="0" fontId="11" fillId="0" borderId="0" xfId="0" applyFont="1"/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11" fillId="5" borderId="2" xfId="0" applyFont="1" applyFill="1" applyBorder="1"/>
    <xf numFmtId="0" fontId="9" fillId="6" borderId="4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1" fontId="9" fillId="6" borderId="6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8" fillId="0" borderId="6" xfId="0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11" fillId="5" borderId="6" xfId="0" applyFont="1" applyFill="1" applyBorder="1"/>
    <xf numFmtId="1" fontId="12" fillId="0" borderId="4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14" fillId="0" borderId="0" xfId="0" applyFont="1"/>
    <xf numFmtId="165" fontId="8" fillId="7" borderId="3" xfId="0" applyNumberFormat="1" applyFon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topLeftCell="A7" zoomScaleNormal="100" workbookViewId="0">
      <selection activeCell="F14" sqref="F14"/>
    </sheetView>
  </sheetViews>
  <sheetFormatPr baseColWidth="10" defaultColWidth="10.73046875" defaultRowHeight="12.45"/>
  <cols>
    <col min="1" max="1" width="3.73046875" style="2" customWidth="1"/>
    <col min="2" max="2" width="15.19921875" style="2" customWidth="1"/>
    <col min="3" max="3" width="7.33203125" style="2" customWidth="1"/>
    <col min="4" max="4" width="10.19921875" style="2" bestFit="1" customWidth="1"/>
    <col min="5" max="5" width="6.3984375" style="2" customWidth="1"/>
    <col min="6" max="6" width="7.59765625" style="2" customWidth="1"/>
    <col min="7" max="7" width="7.3984375" style="2" customWidth="1"/>
    <col min="8" max="8" width="7.59765625" style="2" customWidth="1"/>
    <col min="9" max="9" width="6.3984375" style="2" customWidth="1"/>
    <col min="10" max="10" width="9.265625" style="2" customWidth="1"/>
    <col min="11" max="11" width="6.3984375" style="2" customWidth="1"/>
    <col min="12" max="12" width="10.86328125" style="2" customWidth="1"/>
    <col min="13" max="16384" width="10.73046875" style="2"/>
  </cols>
  <sheetData>
    <row r="1" spans="1:16" ht="17.600000000000001">
      <c r="A1" s="1" t="s">
        <v>19</v>
      </c>
      <c r="B1" s="1"/>
    </row>
    <row r="2" spans="1:16" ht="17.600000000000001">
      <c r="A2" s="1" t="s">
        <v>20</v>
      </c>
      <c r="B2" s="1"/>
    </row>
    <row r="3" spans="1:16" ht="17.600000000000001">
      <c r="A3" s="1"/>
      <c r="B3" s="1"/>
    </row>
    <row r="4" spans="1:16" ht="17.600000000000001">
      <c r="A4" s="1" t="s">
        <v>21</v>
      </c>
      <c r="B4" s="1"/>
    </row>
    <row r="5" spans="1:16" ht="17.600000000000001">
      <c r="A5" s="3"/>
      <c r="B5" s="4" t="s">
        <v>30</v>
      </c>
    </row>
    <row r="6" spans="1:16" ht="17.600000000000001">
      <c r="A6" s="3"/>
      <c r="B6" s="4" t="s">
        <v>31</v>
      </c>
    </row>
    <row r="7" spans="1:16" ht="17.600000000000001">
      <c r="A7" s="3"/>
      <c r="B7" s="4" t="s">
        <v>32</v>
      </c>
    </row>
    <row r="8" spans="1:16" ht="17.600000000000001">
      <c r="A8" s="3"/>
      <c r="C8" s="4" t="s">
        <v>34</v>
      </c>
    </row>
    <row r="9" spans="1:16" ht="17.600000000000001">
      <c r="A9" s="3"/>
      <c r="B9" s="4"/>
      <c r="C9" s="4" t="s">
        <v>35</v>
      </c>
    </row>
    <row r="10" spans="1:16" ht="17.600000000000001">
      <c r="A10" s="3"/>
      <c r="B10" s="4" t="s">
        <v>43</v>
      </c>
    </row>
    <row r="11" spans="1:16" ht="17.600000000000001">
      <c r="A11" s="3"/>
      <c r="B11" s="4"/>
      <c r="C11" s="4" t="s">
        <v>36</v>
      </c>
    </row>
    <row r="12" spans="1:16" ht="17.600000000000001">
      <c r="A12" s="3"/>
      <c r="B12" s="4"/>
      <c r="C12" s="4" t="s">
        <v>38</v>
      </c>
    </row>
    <row r="13" spans="1:16" ht="17.600000000000001">
      <c r="A13" s="3"/>
      <c r="B13" s="4" t="s">
        <v>42</v>
      </c>
    </row>
    <row r="14" spans="1:16" ht="17.600000000000001">
      <c r="A14" s="3"/>
      <c r="B14" s="4"/>
      <c r="C14" s="4" t="s">
        <v>36</v>
      </c>
    </row>
    <row r="15" spans="1:16" ht="17.600000000000001">
      <c r="A15" s="3"/>
      <c r="B15" s="4"/>
      <c r="C15" s="4" t="s">
        <v>39</v>
      </c>
    </row>
    <row r="16" spans="1:16" ht="17.600000000000001">
      <c r="A16" s="3"/>
      <c r="B16" s="4" t="s">
        <v>50</v>
      </c>
      <c r="P16" s="6"/>
    </row>
    <row r="17" spans="1:16" ht="17.600000000000001">
      <c r="A17" s="3"/>
      <c r="B17" s="4"/>
      <c r="C17" s="4" t="s">
        <v>40</v>
      </c>
      <c r="P17" s="6"/>
    </row>
    <row r="18" spans="1:16" ht="17.600000000000001">
      <c r="A18" s="3"/>
      <c r="B18" s="4"/>
      <c r="C18" s="4" t="s">
        <v>41</v>
      </c>
      <c r="P18" s="6"/>
    </row>
    <row r="19" spans="1:16" ht="17.600000000000001">
      <c r="A19" s="3"/>
      <c r="B19" s="4" t="s">
        <v>44</v>
      </c>
      <c r="C19" s="4"/>
      <c r="P19" s="6"/>
    </row>
    <row r="20" spans="1:16" ht="17.600000000000001">
      <c r="A20" s="3"/>
      <c r="B20" s="4" t="s">
        <v>45</v>
      </c>
      <c r="C20" s="4"/>
      <c r="P20" s="6"/>
    </row>
    <row r="21" spans="1:16" ht="17.600000000000001">
      <c r="A21" s="3"/>
      <c r="B21" s="4" t="s">
        <v>46</v>
      </c>
      <c r="C21" s="4"/>
      <c r="P21" s="6"/>
    </row>
    <row r="22" spans="1:16" ht="17.600000000000001">
      <c r="A22" s="3"/>
      <c r="B22" s="4" t="s">
        <v>47</v>
      </c>
      <c r="C22" s="4"/>
      <c r="P22" s="6"/>
    </row>
    <row r="23" spans="1:16" ht="17.600000000000001">
      <c r="A23" s="3"/>
      <c r="B23" s="4" t="s">
        <v>48</v>
      </c>
      <c r="C23" s="4"/>
      <c r="P23" s="6"/>
    </row>
    <row r="24" spans="1:16" ht="17.600000000000001">
      <c r="A24" s="3"/>
      <c r="B24" s="4"/>
      <c r="P24" s="6"/>
    </row>
    <row r="25" spans="1:16" s="6" customFormat="1" ht="15">
      <c r="A25" s="5"/>
      <c r="B25" s="6" t="s">
        <v>22</v>
      </c>
      <c r="P25" s="52"/>
    </row>
    <row r="26" spans="1:16" s="6" customFormat="1" ht="14.15">
      <c r="A26" s="7"/>
      <c r="B26" s="6" t="s">
        <v>23</v>
      </c>
      <c r="P26" s="2"/>
    </row>
    <row r="27" spans="1:16" s="6" customFormat="1" ht="14.15">
      <c r="A27" s="53"/>
      <c r="B27" s="6" t="s">
        <v>37</v>
      </c>
    </row>
    <row r="29" spans="1:16" s="8" customFormat="1" ht="40" customHeight="1">
      <c r="A29" s="59" t="s">
        <v>24</v>
      </c>
      <c r="B29" s="60" t="s">
        <v>29</v>
      </c>
      <c r="C29" s="59" t="s">
        <v>25</v>
      </c>
      <c r="D29" s="57" t="s">
        <v>26</v>
      </c>
      <c r="E29" s="58"/>
      <c r="F29" s="57" t="s">
        <v>27</v>
      </c>
      <c r="G29" s="58"/>
      <c r="H29" s="57" t="s">
        <v>28</v>
      </c>
      <c r="I29" s="58"/>
      <c r="J29" s="57" t="s">
        <v>49</v>
      </c>
      <c r="K29" s="58"/>
      <c r="L29" s="59" t="s">
        <v>0</v>
      </c>
      <c r="M29" s="59" t="s">
        <v>1</v>
      </c>
      <c r="N29" s="59" t="s">
        <v>2</v>
      </c>
    </row>
    <row r="30" spans="1:16" s="11" customFormat="1" ht="56.05" customHeight="1">
      <c r="A30" s="60"/>
      <c r="B30" s="61"/>
      <c r="C30" s="60"/>
      <c r="D30" s="9" t="s">
        <v>33</v>
      </c>
      <c r="E30" s="10" t="s">
        <v>3</v>
      </c>
      <c r="F30" s="10" t="s">
        <v>4</v>
      </c>
      <c r="G30" s="10" t="s">
        <v>5</v>
      </c>
      <c r="H30" s="10" t="s">
        <v>4</v>
      </c>
      <c r="I30" s="10" t="s">
        <v>6</v>
      </c>
      <c r="J30" s="10" t="s">
        <v>7</v>
      </c>
      <c r="K30" s="10" t="s">
        <v>8</v>
      </c>
      <c r="L30" s="60"/>
      <c r="M30" s="60"/>
      <c r="N30" s="60"/>
    </row>
    <row r="31" spans="1:16" s="16" customFormat="1" ht="28" customHeight="1">
      <c r="A31" s="12" t="s">
        <v>9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6" s="25" customFormat="1" ht="14.15">
      <c r="A32" s="55">
        <v>1</v>
      </c>
      <c r="B32" s="17"/>
      <c r="C32" s="18"/>
      <c r="D32" s="19"/>
      <c r="E32" s="53">
        <v>1</v>
      </c>
      <c r="F32" s="20"/>
      <c r="G32" s="21">
        <f>IF(F32="oui",0.9,1)</f>
        <v>1</v>
      </c>
      <c r="H32" s="20"/>
      <c r="I32" s="21">
        <f>IF(H32="oui",0.75,1)</f>
        <v>1</v>
      </c>
      <c r="J32" s="20"/>
      <c r="K32" s="21">
        <f>IF(J32=1,1.15,IF(J32=2,1,IF(J32&gt;=3,0.85,0)))</f>
        <v>0</v>
      </c>
      <c r="L32" s="22"/>
      <c r="M32" s="23"/>
      <c r="N32" s="24"/>
    </row>
    <row r="33" spans="1:14" s="25" customFormat="1" ht="14.15">
      <c r="A33" s="56">
        <v>2</v>
      </c>
      <c r="B33" s="17"/>
      <c r="C33" s="26"/>
      <c r="D33" s="19"/>
      <c r="E33" s="53">
        <v>1.1000000000000001</v>
      </c>
      <c r="F33" s="20"/>
      <c r="G33" s="21">
        <f t="shared" ref="G33:G58" si="0">IF(F33="oui",0.9,1)</f>
        <v>1</v>
      </c>
      <c r="H33" s="20"/>
      <c r="I33" s="21">
        <f t="shared" ref="I33:I58" si="1">IF(H33="oui",0.75,1)</f>
        <v>1</v>
      </c>
      <c r="J33" s="20"/>
      <c r="K33" s="21">
        <f t="shared" ref="K33:K58" si="2">IF(J33=1,1.15,IF(J33=2,1,IF(J33&gt;=3,0.85,0)))</f>
        <v>0</v>
      </c>
      <c r="L33" s="22"/>
      <c r="M33" s="23"/>
      <c r="N33" s="24"/>
    </row>
    <row r="34" spans="1:14" s="25" customFormat="1" ht="14.15">
      <c r="A34" s="55">
        <v>3</v>
      </c>
      <c r="B34" s="17"/>
      <c r="C34" s="26"/>
      <c r="D34" s="19"/>
      <c r="E34" s="53">
        <v>1.2</v>
      </c>
      <c r="F34" s="20"/>
      <c r="G34" s="21">
        <f t="shared" si="0"/>
        <v>1</v>
      </c>
      <c r="H34" s="20"/>
      <c r="I34" s="21">
        <f t="shared" si="1"/>
        <v>1</v>
      </c>
      <c r="J34" s="20"/>
      <c r="K34" s="21">
        <f t="shared" si="2"/>
        <v>0</v>
      </c>
      <c r="L34" s="22"/>
      <c r="M34" s="23"/>
      <c r="N34" s="24"/>
    </row>
    <row r="35" spans="1:14" s="25" customFormat="1" ht="14.15">
      <c r="A35" s="56">
        <v>4</v>
      </c>
      <c r="B35" s="17"/>
      <c r="C35" s="26"/>
      <c r="D35" s="19"/>
      <c r="E35" s="53">
        <v>1.3</v>
      </c>
      <c r="F35" s="20"/>
      <c r="G35" s="21">
        <f t="shared" si="0"/>
        <v>1</v>
      </c>
      <c r="H35" s="20"/>
      <c r="I35" s="21">
        <f t="shared" si="1"/>
        <v>1</v>
      </c>
      <c r="J35" s="20"/>
      <c r="K35" s="21">
        <f t="shared" si="2"/>
        <v>0</v>
      </c>
      <c r="L35" s="22"/>
      <c r="M35" s="23"/>
      <c r="N35" s="24"/>
    </row>
    <row r="36" spans="1:14" s="25" customFormat="1" ht="14.15">
      <c r="A36" s="55">
        <v>5</v>
      </c>
      <c r="B36" s="17"/>
      <c r="C36" s="26"/>
      <c r="D36" s="19"/>
      <c r="E36" s="53">
        <v>1.1000000000000001</v>
      </c>
      <c r="F36" s="20"/>
      <c r="G36" s="21">
        <f t="shared" si="0"/>
        <v>1</v>
      </c>
      <c r="H36" s="20"/>
      <c r="I36" s="21">
        <f t="shared" si="1"/>
        <v>1</v>
      </c>
      <c r="J36" s="20"/>
      <c r="K36" s="21">
        <f t="shared" si="2"/>
        <v>0</v>
      </c>
      <c r="L36" s="22"/>
      <c r="M36" s="23"/>
      <c r="N36" s="24"/>
    </row>
    <row r="37" spans="1:14" s="25" customFormat="1" ht="14.15">
      <c r="A37" s="56">
        <v>6</v>
      </c>
      <c r="B37" s="17"/>
      <c r="C37" s="26"/>
      <c r="D37" s="19"/>
      <c r="E37" s="53">
        <v>1.2</v>
      </c>
      <c r="F37" s="20"/>
      <c r="G37" s="21">
        <f t="shared" si="0"/>
        <v>1</v>
      </c>
      <c r="H37" s="20"/>
      <c r="I37" s="21">
        <f t="shared" si="1"/>
        <v>1</v>
      </c>
      <c r="J37" s="20"/>
      <c r="K37" s="21">
        <f t="shared" si="2"/>
        <v>0</v>
      </c>
      <c r="L37" s="22"/>
      <c r="M37" s="23"/>
      <c r="N37" s="24"/>
    </row>
    <row r="38" spans="1:14" s="25" customFormat="1" ht="14.15">
      <c r="A38" s="55">
        <v>7</v>
      </c>
      <c r="B38" s="17"/>
      <c r="C38" s="26"/>
      <c r="D38" s="19"/>
      <c r="E38" s="53">
        <v>1.2</v>
      </c>
      <c r="F38" s="20"/>
      <c r="G38" s="21">
        <f t="shared" si="0"/>
        <v>1</v>
      </c>
      <c r="H38" s="20"/>
      <c r="I38" s="21">
        <f t="shared" si="1"/>
        <v>1</v>
      </c>
      <c r="J38" s="20"/>
      <c r="K38" s="21">
        <f t="shared" si="2"/>
        <v>0</v>
      </c>
      <c r="L38" s="22"/>
      <c r="M38" s="23"/>
      <c r="N38" s="24"/>
    </row>
    <row r="39" spans="1:14" s="25" customFormat="1" ht="14.15">
      <c r="A39" s="56">
        <v>8</v>
      </c>
      <c r="B39" s="17"/>
      <c r="C39" s="26"/>
      <c r="D39" s="19"/>
      <c r="E39" s="53">
        <v>1.1000000000000001</v>
      </c>
      <c r="F39" s="20"/>
      <c r="G39" s="21">
        <f t="shared" si="0"/>
        <v>1</v>
      </c>
      <c r="H39" s="20"/>
      <c r="I39" s="21">
        <f t="shared" si="1"/>
        <v>1</v>
      </c>
      <c r="J39" s="20"/>
      <c r="K39" s="21">
        <f t="shared" si="2"/>
        <v>0</v>
      </c>
      <c r="L39" s="22"/>
      <c r="M39" s="23"/>
      <c r="N39" s="24"/>
    </row>
    <row r="40" spans="1:14" s="25" customFormat="1" ht="14.15">
      <c r="A40" s="55">
        <v>9</v>
      </c>
      <c r="B40" s="17"/>
      <c r="C40" s="26"/>
      <c r="D40" s="19"/>
      <c r="E40" s="53">
        <v>1.1000000000000001</v>
      </c>
      <c r="F40" s="20"/>
      <c r="G40" s="21">
        <f t="shared" si="0"/>
        <v>1</v>
      </c>
      <c r="H40" s="20"/>
      <c r="I40" s="21">
        <f t="shared" si="1"/>
        <v>1</v>
      </c>
      <c r="J40" s="27"/>
      <c r="K40" s="21">
        <f t="shared" si="2"/>
        <v>0</v>
      </c>
      <c r="L40" s="22"/>
      <c r="M40" s="23"/>
      <c r="N40" s="24"/>
    </row>
    <row r="41" spans="1:14" s="25" customFormat="1" ht="14.15">
      <c r="A41" s="56">
        <v>10</v>
      </c>
      <c r="B41" s="17"/>
      <c r="C41" s="26"/>
      <c r="D41" s="19"/>
      <c r="E41" s="53">
        <v>1.1000000000000001</v>
      </c>
      <c r="F41" s="20"/>
      <c r="G41" s="21">
        <f t="shared" si="0"/>
        <v>1</v>
      </c>
      <c r="H41" s="20"/>
      <c r="I41" s="21">
        <f t="shared" si="1"/>
        <v>1</v>
      </c>
      <c r="J41" s="20"/>
      <c r="K41" s="21">
        <f t="shared" si="2"/>
        <v>0</v>
      </c>
      <c r="L41" s="22"/>
      <c r="M41" s="23"/>
      <c r="N41" s="24"/>
    </row>
    <row r="42" spans="1:14" s="25" customFormat="1" ht="14.15">
      <c r="A42" s="55">
        <v>11</v>
      </c>
      <c r="B42" s="17"/>
      <c r="C42" s="26"/>
      <c r="D42" s="19"/>
      <c r="E42" s="53">
        <v>1.2</v>
      </c>
      <c r="F42" s="20"/>
      <c r="G42" s="21">
        <f t="shared" si="0"/>
        <v>1</v>
      </c>
      <c r="H42" s="20"/>
      <c r="I42" s="21">
        <f t="shared" si="1"/>
        <v>1</v>
      </c>
      <c r="J42" s="20"/>
      <c r="K42" s="21">
        <f t="shared" si="2"/>
        <v>0</v>
      </c>
      <c r="L42" s="22"/>
      <c r="M42" s="23"/>
      <c r="N42" s="24"/>
    </row>
    <row r="43" spans="1:14" s="25" customFormat="1" ht="14.15">
      <c r="A43" s="56">
        <v>12</v>
      </c>
      <c r="B43" s="17"/>
      <c r="C43" s="26"/>
      <c r="D43" s="19"/>
      <c r="E43" s="53">
        <v>1.3</v>
      </c>
      <c r="F43" s="20"/>
      <c r="G43" s="21">
        <f t="shared" si="0"/>
        <v>1</v>
      </c>
      <c r="H43" s="20"/>
      <c r="I43" s="21">
        <f t="shared" si="1"/>
        <v>1</v>
      </c>
      <c r="J43" s="20"/>
      <c r="K43" s="21">
        <f t="shared" si="2"/>
        <v>0</v>
      </c>
      <c r="L43" s="22"/>
      <c r="M43" s="23"/>
      <c r="N43" s="24"/>
    </row>
    <row r="44" spans="1:14" s="25" customFormat="1" ht="14.15">
      <c r="A44" s="55">
        <v>13</v>
      </c>
      <c r="B44" s="17"/>
      <c r="C44" s="26"/>
      <c r="D44" s="19"/>
      <c r="E44" s="53">
        <v>1.2</v>
      </c>
      <c r="F44" s="20"/>
      <c r="G44" s="21">
        <f t="shared" si="0"/>
        <v>1</v>
      </c>
      <c r="H44" s="20"/>
      <c r="I44" s="21">
        <f t="shared" si="1"/>
        <v>1</v>
      </c>
      <c r="J44" s="27"/>
      <c r="K44" s="21">
        <f t="shared" si="2"/>
        <v>0</v>
      </c>
      <c r="L44" s="22"/>
      <c r="M44" s="23"/>
      <c r="N44" s="24"/>
    </row>
    <row r="45" spans="1:14" s="25" customFormat="1" ht="14.15">
      <c r="A45" s="56">
        <v>14</v>
      </c>
      <c r="B45" s="17"/>
      <c r="C45" s="26"/>
      <c r="D45" s="19"/>
      <c r="E45" s="53">
        <v>1.3</v>
      </c>
      <c r="F45" s="20"/>
      <c r="G45" s="21">
        <f t="shared" si="0"/>
        <v>1</v>
      </c>
      <c r="H45" s="20"/>
      <c r="I45" s="21">
        <f t="shared" si="1"/>
        <v>1</v>
      </c>
      <c r="J45" s="20"/>
      <c r="K45" s="21">
        <f t="shared" si="2"/>
        <v>0</v>
      </c>
      <c r="L45" s="22"/>
      <c r="M45" s="23"/>
      <c r="N45" s="24"/>
    </row>
    <row r="46" spans="1:14" s="25" customFormat="1" ht="14.15">
      <c r="A46" s="55">
        <v>15</v>
      </c>
      <c r="B46" s="17"/>
      <c r="C46" s="26"/>
      <c r="D46" s="19"/>
      <c r="E46" s="53">
        <v>1.3</v>
      </c>
      <c r="F46" s="20"/>
      <c r="G46" s="21">
        <f t="shared" si="0"/>
        <v>1</v>
      </c>
      <c r="H46" s="20"/>
      <c r="I46" s="21">
        <f t="shared" si="1"/>
        <v>1</v>
      </c>
      <c r="J46" s="20"/>
      <c r="K46" s="21">
        <f t="shared" si="2"/>
        <v>0</v>
      </c>
      <c r="L46" s="22"/>
      <c r="M46" s="23"/>
      <c r="N46" s="24"/>
    </row>
    <row r="47" spans="1:14" s="25" customFormat="1" ht="14.15">
      <c r="A47" s="56">
        <v>16</v>
      </c>
      <c r="B47" s="17"/>
      <c r="C47" s="26"/>
      <c r="D47" s="19"/>
      <c r="E47" s="53">
        <v>1.3</v>
      </c>
      <c r="F47" s="20"/>
      <c r="G47" s="21">
        <f t="shared" si="0"/>
        <v>1</v>
      </c>
      <c r="H47" s="20"/>
      <c r="I47" s="21">
        <f t="shared" si="1"/>
        <v>1</v>
      </c>
      <c r="J47" s="20"/>
      <c r="K47" s="21">
        <f t="shared" si="2"/>
        <v>0</v>
      </c>
      <c r="L47" s="22"/>
      <c r="M47" s="23"/>
      <c r="N47" s="24"/>
    </row>
    <row r="48" spans="1:14" s="25" customFormat="1" ht="14.15">
      <c r="A48" s="55">
        <v>17</v>
      </c>
      <c r="B48" s="17"/>
      <c r="C48" s="26"/>
      <c r="D48" s="19"/>
      <c r="E48" s="53">
        <v>1.1000000000000001</v>
      </c>
      <c r="F48" s="20"/>
      <c r="G48" s="21">
        <f t="shared" si="0"/>
        <v>1</v>
      </c>
      <c r="H48" s="20"/>
      <c r="I48" s="21">
        <f t="shared" si="1"/>
        <v>1</v>
      </c>
      <c r="J48" s="20"/>
      <c r="K48" s="21">
        <f t="shared" si="2"/>
        <v>0</v>
      </c>
      <c r="L48" s="22"/>
      <c r="M48" s="23"/>
      <c r="N48" s="24"/>
    </row>
    <row r="49" spans="1:14" s="25" customFormat="1" ht="14.15">
      <c r="A49" s="56">
        <v>18</v>
      </c>
      <c r="B49" s="17"/>
      <c r="C49" s="26"/>
      <c r="D49" s="19"/>
      <c r="E49" s="53">
        <v>1.1000000000000001</v>
      </c>
      <c r="F49" s="20"/>
      <c r="G49" s="21">
        <f t="shared" si="0"/>
        <v>1</v>
      </c>
      <c r="H49" s="20"/>
      <c r="I49" s="21">
        <f t="shared" si="1"/>
        <v>1</v>
      </c>
      <c r="J49" s="20"/>
      <c r="K49" s="21">
        <f t="shared" si="2"/>
        <v>0</v>
      </c>
      <c r="L49" s="22"/>
      <c r="M49" s="23"/>
      <c r="N49" s="24"/>
    </row>
    <row r="50" spans="1:14" s="25" customFormat="1" ht="14.15">
      <c r="A50" s="55">
        <v>19</v>
      </c>
      <c r="B50" s="17"/>
      <c r="C50" s="26"/>
      <c r="D50" s="19"/>
      <c r="E50" s="53">
        <v>1.3</v>
      </c>
      <c r="F50" s="20"/>
      <c r="G50" s="21">
        <f t="shared" si="0"/>
        <v>1</v>
      </c>
      <c r="H50" s="20"/>
      <c r="I50" s="21">
        <f t="shared" si="1"/>
        <v>1</v>
      </c>
      <c r="J50" s="20"/>
      <c r="K50" s="21">
        <f t="shared" si="2"/>
        <v>0</v>
      </c>
      <c r="L50" s="22"/>
      <c r="M50" s="23"/>
      <c r="N50" s="24"/>
    </row>
    <row r="51" spans="1:14" s="25" customFormat="1" ht="14.15">
      <c r="A51" s="56">
        <v>20</v>
      </c>
      <c r="B51" s="17"/>
      <c r="C51" s="26"/>
      <c r="D51" s="19"/>
      <c r="E51" s="53">
        <v>1.3</v>
      </c>
      <c r="F51" s="20"/>
      <c r="G51" s="21">
        <f t="shared" si="0"/>
        <v>1</v>
      </c>
      <c r="H51" s="20"/>
      <c r="I51" s="21">
        <f t="shared" si="1"/>
        <v>1</v>
      </c>
      <c r="J51" s="20"/>
      <c r="K51" s="21">
        <f t="shared" si="2"/>
        <v>0</v>
      </c>
      <c r="L51" s="22"/>
      <c r="M51" s="23"/>
      <c r="N51" s="24"/>
    </row>
    <row r="52" spans="1:14" s="25" customFormat="1" ht="14.15">
      <c r="A52" s="55">
        <v>21</v>
      </c>
      <c r="B52" s="17"/>
      <c r="C52" s="26"/>
      <c r="D52" s="19"/>
      <c r="E52" s="53">
        <v>1.3</v>
      </c>
      <c r="F52" s="20"/>
      <c r="G52" s="21">
        <f t="shared" si="0"/>
        <v>1</v>
      </c>
      <c r="H52" s="20"/>
      <c r="I52" s="21">
        <f t="shared" si="1"/>
        <v>1</v>
      </c>
      <c r="J52" s="20"/>
      <c r="K52" s="21">
        <f t="shared" si="2"/>
        <v>0</v>
      </c>
      <c r="L52" s="22"/>
      <c r="M52" s="23"/>
      <c r="N52" s="24"/>
    </row>
    <row r="53" spans="1:14" s="25" customFormat="1" ht="14.15">
      <c r="A53" s="56">
        <v>22</v>
      </c>
      <c r="B53" s="17"/>
      <c r="C53" s="26"/>
      <c r="D53" s="19"/>
      <c r="E53" s="53">
        <v>1.3</v>
      </c>
      <c r="F53" s="20"/>
      <c r="G53" s="21">
        <f t="shared" si="0"/>
        <v>1</v>
      </c>
      <c r="H53" s="20"/>
      <c r="I53" s="21">
        <f t="shared" si="1"/>
        <v>1</v>
      </c>
      <c r="J53" s="20"/>
      <c r="K53" s="21">
        <f t="shared" si="2"/>
        <v>0</v>
      </c>
      <c r="L53" s="22"/>
      <c r="M53" s="23"/>
      <c r="N53" s="24"/>
    </row>
    <row r="54" spans="1:14" s="25" customFormat="1" ht="14.15">
      <c r="A54" s="55">
        <v>23</v>
      </c>
      <c r="B54" s="17"/>
      <c r="C54" s="26"/>
      <c r="D54" s="19"/>
      <c r="E54" s="53">
        <v>1</v>
      </c>
      <c r="F54" s="20"/>
      <c r="G54" s="21">
        <f t="shared" si="0"/>
        <v>1</v>
      </c>
      <c r="H54" s="20"/>
      <c r="I54" s="21">
        <f t="shared" si="1"/>
        <v>1</v>
      </c>
      <c r="J54" s="27"/>
      <c r="K54" s="21">
        <f t="shared" si="2"/>
        <v>0</v>
      </c>
      <c r="L54" s="22"/>
      <c r="M54" s="23"/>
      <c r="N54" s="24"/>
    </row>
    <row r="55" spans="1:14" s="25" customFormat="1" ht="14.15">
      <c r="A55" s="56">
        <v>24</v>
      </c>
      <c r="B55" s="17"/>
      <c r="C55" s="26"/>
      <c r="D55" s="19"/>
      <c r="E55" s="53">
        <v>1</v>
      </c>
      <c r="F55" s="20"/>
      <c r="G55" s="21">
        <f t="shared" si="0"/>
        <v>1</v>
      </c>
      <c r="H55" s="20"/>
      <c r="I55" s="21">
        <f t="shared" si="1"/>
        <v>1</v>
      </c>
      <c r="J55" s="27"/>
      <c r="K55" s="21">
        <f t="shared" si="2"/>
        <v>0</v>
      </c>
      <c r="L55" s="22"/>
      <c r="M55" s="23"/>
      <c r="N55" s="24"/>
    </row>
    <row r="56" spans="1:14" s="25" customFormat="1" ht="14.15">
      <c r="A56" s="55">
        <v>25</v>
      </c>
      <c r="B56" s="17"/>
      <c r="C56" s="26"/>
      <c r="D56" s="19"/>
      <c r="E56" s="53">
        <v>1.2</v>
      </c>
      <c r="F56" s="20"/>
      <c r="G56" s="21">
        <f t="shared" si="0"/>
        <v>1</v>
      </c>
      <c r="H56" s="20"/>
      <c r="I56" s="21">
        <f t="shared" si="1"/>
        <v>1</v>
      </c>
      <c r="J56" s="20"/>
      <c r="K56" s="21">
        <f t="shared" si="2"/>
        <v>0</v>
      </c>
      <c r="L56" s="22"/>
      <c r="M56" s="23"/>
      <c r="N56" s="24"/>
    </row>
    <row r="57" spans="1:14" s="25" customFormat="1" ht="14.15">
      <c r="A57" s="56">
        <v>26</v>
      </c>
      <c r="B57" s="17"/>
      <c r="C57" s="26"/>
      <c r="D57" s="19"/>
      <c r="E57" s="53">
        <v>1.1000000000000001</v>
      </c>
      <c r="F57" s="20"/>
      <c r="G57" s="21">
        <f t="shared" si="0"/>
        <v>1</v>
      </c>
      <c r="H57" s="20"/>
      <c r="I57" s="21">
        <f t="shared" si="1"/>
        <v>1</v>
      </c>
      <c r="J57" s="20"/>
      <c r="K57" s="21">
        <f t="shared" si="2"/>
        <v>0</v>
      </c>
      <c r="L57" s="22"/>
      <c r="M57" s="23"/>
      <c r="N57" s="24"/>
    </row>
    <row r="58" spans="1:14" s="25" customFormat="1" ht="14.15">
      <c r="A58" s="56">
        <v>27</v>
      </c>
      <c r="B58" s="17"/>
      <c r="C58" s="26"/>
      <c r="D58" s="19"/>
      <c r="E58" s="54">
        <v>1.1000000000000001</v>
      </c>
      <c r="F58" s="20"/>
      <c r="G58" s="28">
        <f t="shared" si="0"/>
        <v>1</v>
      </c>
      <c r="H58" s="20"/>
      <c r="I58" s="21">
        <f t="shared" si="1"/>
        <v>1</v>
      </c>
      <c r="J58" s="27"/>
      <c r="K58" s="21">
        <f t="shared" si="2"/>
        <v>0</v>
      </c>
      <c r="L58" s="22"/>
      <c r="M58" s="23"/>
      <c r="N58" s="22"/>
    </row>
    <row r="59" spans="1:14" s="16" customFormat="1" ht="28" customHeight="1">
      <c r="A59" s="12" t="s">
        <v>10</v>
      </c>
      <c r="B59" s="13"/>
      <c r="C59" s="2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/>
    </row>
    <row r="60" spans="1:14" s="25" customFormat="1" ht="14.15">
      <c r="A60" s="30" t="s">
        <v>11</v>
      </c>
      <c r="B60" s="30" t="s">
        <v>12</v>
      </c>
      <c r="C60" s="31">
        <f>547.5+1635.5-181</f>
        <v>2002</v>
      </c>
      <c r="D60" s="32"/>
      <c r="E60" s="33"/>
      <c r="F60" s="33"/>
      <c r="G60" s="34"/>
      <c r="H60" s="33"/>
      <c r="I60" s="34"/>
      <c r="J60" s="33"/>
      <c r="K60" s="34"/>
      <c r="L60" s="35"/>
      <c r="M60" s="36"/>
      <c r="N60" s="34"/>
    </row>
    <row r="61" spans="1:14" s="25" customFormat="1" ht="14.15">
      <c r="A61" s="30" t="s">
        <v>13</v>
      </c>
      <c r="B61" s="37" t="s">
        <v>14</v>
      </c>
      <c r="C61" s="38">
        <v>392</v>
      </c>
      <c r="D61" s="39"/>
      <c r="E61" s="33"/>
      <c r="F61" s="33"/>
      <c r="G61" s="34"/>
      <c r="H61" s="33"/>
      <c r="I61" s="34"/>
      <c r="J61" s="33"/>
      <c r="K61" s="34"/>
      <c r="L61" s="35"/>
      <c r="M61" s="36"/>
      <c r="N61" s="34"/>
    </row>
    <row r="62" spans="1:14" s="25" customFormat="1" ht="14.15">
      <c r="A62" s="30" t="s">
        <v>15</v>
      </c>
      <c r="B62" s="37" t="s">
        <v>16</v>
      </c>
      <c r="C62" s="38">
        <v>23</v>
      </c>
      <c r="D62" s="39"/>
      <c r="E62" s="33"/>
      <c r="F62" s="33"/>
      <c r="G62" s="34"/>
      <c r="H62" s="33"/>
      <c r="I62" s="34"/>
      <c r="J62" s="33"/>
      <c r="K62" s="34"/>
      <c r="L62" s="35"/>
      <c r="M62" s="36"/>
      <c r="N62" s="34"/>
    </row>
    <row r="63" spans="1:14" s="25" customFormat="1" ht="14.15">
      <c r="A63" s="30" t="s">
        <v>15</v>
      </c>
      <c r="B63" s="37" t="s">
        <v>17</v>
      </c>
      <c r="C63" s="38">
        <v>6578</v>
      </c>
      <c r="D63" s="39"/>
      <c r="E63" s="33"/>
      <c r="F63" s="33"/>
      <c r="G63" s="34"/>
      <c r="H63" s="33"/>
      <c r="I63" s="34"/>
      <c r="J63" s="33"/>
      <c r="K63" s="34"/>
      <c r="L63" s="35"/>
      <c r="M63" s="36"/>
      <c r="N63" s="34"/>
    </row>
    <row r="64" spans="1:14" s="16" customFormat="1" ht="9" customHeight="1">
      <c r="A64" s="40"/>
      <c r="B64" s="41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</row>
    <row r="65" spans="1:14" s="25" customFormat="1" ht="14.15">
      <c r="A65" s="45"/>
      <c r="B65" s="46" t="s">
        <v>18</v>
      </c>
      <c r="C65" s="47">
        <f>SUM(C32:C58,C60:C63)</f>
        <v>8995</v>
      </c>
      <c r="D65" s="48"/>
      <c r="E65" s="48"/>
      <c r="F65" s="48"/>
      <c r="G65" s="48"/>
      <c r="H65" s="48"/>
      <c r="I65" s="48"/>
      <c r="J65" s="48"/>
      <c r="K65" s="48"/>
      <c r="L65" s="49"/>
      <c r="M65" s="33"/>
      <c r="N65" s="50">
        <f>SUM(N32:N63)</f>
        <v>0</v>
      </c>
    </row>
    <row r="66" spans="1:14">
      <c r="C66" s="51"/>
    </row>
    <row r="67" spans="1:14">
      <c r="C67" s="51"/>
      <c r="D67" s="51"/>
    </row>
    <row r="68" spans="1:14">
      <c r="C68" s="51"/>
      <c r="D68" s="51"/>
    </row>
    <row r="69" spans="1:14">
      <c r="C69" s="51"/>
      <c r="D69" s="51"/>
    </row>
    <row r="70" spans="1:14">
      <c r="C70" s="51"/>
      <c r="D70" s="51"/>
    </row>
    <row r="71" spans="1:14">
      <c r="C71" s="51"/>
      <c r="D71" s="51"/>
    </row>
    <row r="73" spans="1:14">
      <c r="C73" s="51"/>
      <c r="D73" s="51"/>
    </row>
    <row r="74" spans="1:14">
      <c r="C74" s="51"/>
      <c r="D74" s="51"/>
    </row>
    <row r="75" spans="1:14">
      <c r="C75" s="51"/>
      <c r="D75" s="51"/>
    </row>
    <row r="76" spans="1:14">
      <c r="C76" s="51"/>
      <c r="D76" s="51"/>
    </row>
  </sheetData>
  <mergeCells count="10">
    <mergeCell ref="J29:K29"/>
    <mergeCell ref="L29:L30"/>
    <mergeCell ref="M29:M30"/>
    <mergeCell ref="N29:N30"/>
    <mergeCell ref="A29:A30"/>
    <mergeCell ref="B29:B30"/>
    <mergeCell ref="C29:C30"/>
    <mergeCell ref="D29:E29"/>
    <mergeCell ref="F29:G29"/>
    <mergeCell ref="H29:I29"/>
  </mergeCells>
  <phoneticPr fontId="2" type="noConversion"/>
  <pageMargins left="0.75000000000000011" right="0.75000000000000011" top="1" bottom="1" header="0.5" footer="0.5"/>
  <pageSetup paperSize="9" orientation="portrait" horizontalDpi="0" verticalDpi="0" r:id="rId1"/>
  <colBreaks count="1" manualBreakCount="1">
    <brk id="14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répartition Quotes parts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JACQ</dc:creator>
  <cp:lastModifiedBy>GUIDEZ</cp:lastModifiedBy>
  <dcterms:created xsi:type="dcterms:W3CDTF">2019-03-20T07:18:53Z</dcterms:created>
  <dcterms:modified xsi:type="dcterms:W3CDTF">2020-10-13T15:04:09Z</dcterms:modified>
</cp:coreProperties>
</file>